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9" i="1" l="1"/>
  <c r="B30" i="1"/>
  <c r="H22" i="1" l="1"/>
  <c r="H23" i="1" s="1"/>
  <c r="I23" i="1" s="1"/>
  <c r="I22" i="1"/>
  <c r="F24" i="1"/>
  <c r="D29" i="1"/>
  <c r="I15" i="1"/>
  <c r="H15" i="1"/>
  <c r="H16" i="1" s="1"/>
  <c r="I16" i="1" s="1"/>
  <c r="I9" i="1"/>
  <c r="H9" i="1"/>
  <c r="H10" i="1" s="1"/>
  <c r="I10" i="1" s="1"/>
  <c r="H5" i="1"/>
  <c r="J4" i="1" s="1"/>
  <c r="K4" i="1" s="1"/>
  <c r="J19" i="1" l="1"/>
  <c r="K19" i="1" s="1"/>
  <c r="J20" i="1"/>
  <c r="K20" i="1" s="1"/>
  <c r="J18" i="1"/>
  <c r="J21" i="1"/>
  <c r="K21" i="1" s="1"/>
  <c r="J13" i="1"/>
  <c r="K13" i="1" s="1"/>
  <c r="J14" i="1"/>
  <c r="K14" i="1" s="1"/>
  <c r="J12" i="1"/>
  <c r="J7" i="1"/>
  <c r="J8" i="1"/>
  <c r="K8" i="1" s="1"/>
  <c r="K7" i="1" l="1"/>
  <c r="K10" i="1" s="1"/>
  <c r="J10" i="1"/>
  <c r="K18" i="1"/>
  <c r="K23" i="1" s="1"/>
  <c r="J23" i="1"/>
  <c r="J16" i="1"/>
  <c r="K12" i="1"/>
  <c r="K16" i="1" s="1"/>
</calcChain>
</file>

<file path=xl/sharedStrings.xml><?xml version="1.0" encoding="utf-8"?>
<sst xmlns="http://schemas.openxmlformats.org/spreadsheetml/2006/main" count="50" uniqueCount="25">
  <si>
    <t>Total</t>
  </si>
  <si>
    <t>Non-Indian</t>
  </si>
  <si>
    <t xml:space="preserve">Indian </t>
  </si>
  <si>
    <t>Active</t>
  </si>
  <si>
    <t>Tribal</t>
  </si>
  <si>
    <t>FY-2012</t>
  </si>
  <si>
    <t>Registered</t>
  </si>
  <si>
    <t>Users</t>
  </si>
  <si>
    <t>Workload*</t>
  </si>
  <si>
    <t>Adjusted</t>
  </si>
  <si>
    <t>TOTAL</t>
  </si>
  <si>
    <t xml:space="preserve"> </t>
  </si>
  <si>
    <t>sub-total</t>
  </si>
  <si>
    <t>A</t>
  </si>
  <si>
    <t>B</t>
  </si>
  <si>
    <t>C</t>
  </si>
  <si>
    <t>D</t>
  </si>
  <si>
    <t>F</t>
  </si>
  <si>
    <t>G</t>
  </si>
  <si>
    <t>K</t>
  </si>
  <si>
    <t>L</t>
  </si>
  <si>
    <t>M</t>
  </si>
  <si>
    <t>Tribe</t>
  </si>
  <si>
    <t>County</t>
  </si>
  <si>
    <t>Unaffiliated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</si>
</sst>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17"/>
      <name val="Arial Narrow"/>
      <family val="2"/>
    </font>
    <font>
      <b/>
      <sz val="18"/>
      <name val="Arial Narrow"/>
      <family val="2"/>
    </font>
    <font>
      <b/>
      <sz val="18"/>
      <color indexed="20"/>
      <name val="Arial Narrow"/>
      <family val="2"/>
    </font>
    <font>
      <b/>
      <sz val="18"/>
      <color indexed="60"/>
      <name val="Arial Narrow"/>
      <family val="2"/>
    </font>
    <font>
      <sz val="18"/>
      <name val="Arial Narrow"/>
      <family val="2"/>
    </font>
    <font>
      <sz val="18"/>
      <color indexed="17"/>
      <name val="Arial Narrow"/>
      <family val="2"/>
    </font>
    <font>
      <sz val="18"/>
      <color indexed="20"/>
      <name val="Arial Narrow"/>
      <family val="2"/>
    </font>
    <font>
      <sz val="18"/>
      <color indexed="60"/>
      <name val="Arial Narrow"/>
      <family val="2"/>
    </font>
    <font>
      <b/>
      <sz val="18"/>
      <color indexed="12"/>
      <name val="Arial Narrow"/>
      <family val="2"/>
    </font>
    <font>
      <sz val="18"/>
      <color indexed="10"/>
      <name val="Arial Narrow"/>
      <family val="2"/>
    </font>
    <font>
      <sz val="18"/>
      <color theme="1"/>
      <name val="Calibri"/>
      <family val="2"/>
      <scheme val="minor"/>
    </font>
    <font>
      <sz val="18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0" xfId="1" applyNumberFormat="1" applyFont="1" applyBorder="1"/>
    <xf numFmtId="164" fontId="6" fillId="0" borderId="0" xfId="1" applyNumberFormat="1" applyFont="1" applyBorder="1"/>
    <xf numFmtId="164" fontId="9" fillId="0" borderId="0" xfId="1" applyNumberFormat="1" applyFont="1" applyBorder="1"/>
    <xf numFmtId="0" fontId="3" fillId="0" borderId="0" xfId="0" applyFont="1" applyBorder="1"/>
    <xf numFmtId="164" fontId="6" fillId="0" borderId="0" xfId="0" applyNumberFormat="1" applyFont="1" applyBorder="1"/>
    <xf numFmtId="164" fontId="10" fillId="0" borderId="0" xfId="1" applyNumberFormat="1" applyFont="1" applyBorder="1"/>
    <xf numFmtId="164" fontId="9" fillId="0" borderId="0" xfId="1" applyNumberFormat="1" applyFont="1" applyBorder="1" applyAlignment="1">
      <alignment horizontal="left"/>
    </xf>
    <xf numFmtId="0" fontId="11" fillId="0" borderId="0" xfId="0" applyFont="1"/>
    <xf numFmtId="0" fontId="9" fillId="0" borderId="0" xfId="0" applyFont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H27" sqref="H27"/>
    </sheetView>
  </sheetViews>
  <sheetFormatPr defaultRowHeight="15" x14ac:dyDescent="0.25"/>
  <cols>
    <col min="1" max="1" width="16" style="24" customWidth="1"/>
    <col min="2" max="2" width="20" customWidth="1"/>
    <col min="3" max="3" width="17.140625" customWidth="1"/>
    <col min="4" max="4" width="16.28515625" customWidth="1"/>
    <col min="5" max="5" width="17" customWidth="1"/>
    <col min="6" max="6" width="17.7109375" customWidth="1"/>
    <col min="7" max="7" width="15.42578125" style="24" customWidth="1"/>
    <col min="8" max="8" width="14.140625" customWidth="1"/>
    <col min="9" max="9" width="18.5703125" customWidth="1"/>
    <col min="10" max="10" width="13.5703125" customWidth="1"/>
    <col min="11" max="11" width="13" customWidth="1"/>
    <col min="12" max="12" width="9.28515625" bestFit="1" customWidth="1"/>
  </cols>
  <sheetData>
    <row r="1" spans="1:12" ht="23.25" x14ac:dyDescent="0.35">
      <c r="A1" s="25"/>
      <c r="B1" s="1" t="s">
        <v>0</v>
      </c>
      <c r="C1" s="1" t="s">
        <v>1</v>
      </c>
      <c r="D1" s="1" t="s">
        <v>2</v>
      </c>
      <c r="E1" s="1" t="s">
        <v>1</v>
      </c>
      <c r="F1" s="1" t="s">
        <v>3</v>
      </c>
      <c r="G1" s="2"/>
      <c r="H1" s="1" t="s">
        <v>4</v>
      </c>
      <c r="I1" s="3" t="s">
        <v>5</v>
      </c>
      <c r="J1" s="1"/>
      <c r="K1" s="4"/>
      <c r="L1" s="5"/>
    </row>
    <row r="2" spans="1:12" ht="24" thickBot="1" x14ac:dyDescent="0.4">
      <c r="A2" s="26" t="s">
        <v>23</v>
      </c>
      <c r="B2" s="6" t="s">
        <v>6</v>
      </c>
      <c r="C2" s="6" t="s">
        <v>6</v>
      </c>
      <c r="D2" s="6" t="s">
        <v>6</v>
      </c>
      <c r="E2" s="6" t="s">
        <v>7</v>
      </c>
      <c r="F2" s="6" t="s">
        <v>7</v>
      </c>
      <c r="G2" s="7" t="s">
        <v>22</v>
      </c>
      <c r="H2" s="6" t="s">
        <v>7</v>
      </c>
      <c r="I2" s="8" t="s">
        <v>8</v>
      </c>
      <c r="J2" s="6" t="s">
        <v>9</v>
      </c>
      <c r="K2" s="9" t="s">
        <v>10</v>
      </c>
      <c r="L2" s="5"/>
    </row>
    <row r="3" spans="1:12" ht="24" thickTop="1" x14ac:dyDescent="0.35">
      <c r="A3" s="27"/>
      <c r="B3" s="10"/>
      <c r="C3" s="11"/>
      <c r="D3" s="11"/>
      <c r="E3" s="11"/>
      <c r="F3" s="10"/>
      <c r="G3" s="22"/>
      <c r="H3" s="11"/>
      <c r="I3" s="12"/>
      <c r="J3" s="4"/>
      <c r="K3" s="11"/>
      <c r="L3" s="5"/>
    </row>
    <row r="4" spans="1:12" ht="23.25" x14ac:dyDescent="0.35">
      <c r="A4" s="27">
        <v>1</v>
      </c>
      <c r="B4" s="13">
        <v>1634</v>
      </c>
      <c r="C4" s="4">
        <v>551</v>
      </c>
      <c r="D4" s="4">
        <v>1083</v>
      </c>
      <c r="E4" s="4">
        <v>328</v>
      </c>
      <c r="F4" s="13">
        <v>627</v>
      </c>
      <c r="G4" s="22" t="s">
        <v>13</v>
      </c>
      <c r="H4" s="11">
        <v>202</v>
      </c>
      <c r="I4" s="12">
        <v>0</v>
      </c>
      <c r="J4" s="14">
        <f>SUM(H5)</f>
        <v>425</v>
      </c>
      <c r="K4" s="15">
        <f>SUM(H4,J4)</f>
        <v>627</v>
      </c>
      <c r="L4" s="5"/>
    </row>
    <row r="5" spans="1:12" ht="23.25" x14ac:dyDescent="0.35">
      <c r="A5" s="27"/>
      <c r="B5" s="10"/>
      <c r="C5" s="11"/>
      <c r="D5" s="11"/>
      <c r="E5" s="11"/>
      <c r="F5" s="10"/>
      <c r="G5" s="22" t="s">
        <v>24</v>
      </c>
      <c r="H5" s="11">
        <f>SUM(F4-H4)</f>
        <v>425</v>
      </c>
      <c r="I5" s="12"/>
      <c r="J5" s="4"/>
      <c r="K5" s="11"/>
      <c r="L5" s="5"/>
    </row>
    <row r="6" spans="1:12" ht="23.25" x14ac:dyDescent="0.35">
      <c r="A6" s="27"/>
      <c r="B6" s="10"/>
      <c r="C6" s="11"/>
      <c r="D6" s="11"/>
      <c r="E6" s="11"/>
      <c r="F6" s="10"/>
      <c r="G6" s="22"/>
      <c r="H6" s="11"/>
      <c r="I6" s="12"/>
      <c r="J6" s="4"/>
      <c r="K6" s="11" t="s">
        <v>11</v>
      </c>
      <c r="L6" s="5"/>
    </row>
    <row r="7" spans="1:12" ht="23.25" x14ac:dyDescent="0.35">
      <c r="A7" s="27">
        <v>2</v>
      </c>
      <c r="B7" s="10">
        <v>9442</v>
      </c>
      <c r="C7" s="11">
        <v>4107</v>
      </c>
      <c r="D7" s="11">
        <v>5335</v>
      </c>
      <c r="E7" s="11">
        <v>1393</v>
      </c>
      <c r="F7" s="10">
        <v>2974</v>
      </c>
      <c r="G7" s="22" t="s">
        <v>14</v>
      </c>
      <c r="H7" s="11">
        <v>364</v>
      </c>
      <c r="I7" s="16">
        <v>5330</v>
      </c>
      <c r="J7" s="11">
        <f>SUM(I7/I9*I10)</f>
        <v>202.33391915641477</v>
      </c>
      <c r="K7" s="11">
        <f>SUM(H7+J7)</f>
        <v>566.33391915641482</v>
      </c>
      <c r="L7" s="5"/>
    </row>
    <row r="8" spans="1:12" ht="23.25" x14ac:dyDescent="0.35">
      <c r="A8" s="27"/>
      <c r="B8" s="10"/>
      <c r="C8" s="11"/>
      <c r="D8" s="11"/>
      <c r="E8" s="11"/>
      <c r="F8" s="10"/>
      <c r="G8" s="22" t="s">
        <v>15</v>
      </c>
      <c r="H8" s="11">
        <v>1638</v>
      </c>
      <c r="I8" s="16">
        <v>20275</v>
      </c>
      <c r="J8" s="11">
        <f>SUM(I8/I9*I10)</f>
        <v>769.66608084358529</v>
      </c>
      <c r="K8" s="11">
        <f>SUM(H8+J8)</f>
        <v>2407.6660808435854</v>
      </c>
      <c r="L8" s="5"/>
    </row>
    <row r="9" spans="1:12" ht="23.25" x14ac:dyDescent="0.35">
      <c r="A9" s="27"/>
      <c r="B9" s="10"/>
      <c r="C9" s="11"/>
      <c r="D9" s="11"/>
      <c r="E9" s="11"/>
      <c r="F9" s="10"/>
      <c r="G9" s="22" t="s">
        <v>12</v>
      </c>
      <c r="H9" s="11">
        <f>SUM(H7:H8)</f>
        <v>2002</v>
      </c>
      <c r="I9" s="12">
        <f>SUM(I7:I8)</f>
        <v>25605</v>
      </c>
      <c r="J9" s="4"/>
      <c r="K9" s="11" t="s">
        <v>11</v>
      </c>
      <c r="L9" s="17"/>
    </row>
    <row r="10" spans="1:12" ht="23.25" x14ac:dyDescent="0.35">
      <c r="A10" s="27"/>
      <c r="B10" s="10"/>
      <c r="C10" s="11"/>
      <c r="D10" s="11"/>
      <c r="E10" s="11"/>
      <c r="F10" s="10"/>
      <c r="G10" s="22" t="s">
        <v>24</v>
      </c>
      <c r="H10" s="11">
        <f>SUM(F7-H9)</f>
        <v>972</v>
      </c>
      <c r="I10" s="12">
        <f>SUM(H10)</f>
        <v>972</v>
      </c>
      <c r="J10" s="14">
        <f>SUM(J7:J9)</f>
        <v>972</v>
      </c>
      <c r="K10" s="15">
        <f>SUM(K7:K9)</f>
        <v>2974</v>
      </c>
      <c r="L10" s="5"/>
    </row>
    <row r="11" spans="1:12" ht="23.25" x14ac:dyDescent="0.35">
      <c r="A11" s="27"/>
      <c r="B11" s="10"/>
      <c r="C11" s="11"/>
      <c r="D11" s="11"/>
      <c r="E11" s="11"/>
      <c r="F11" s="10"/>
      <c r="G11" s="22"/>
      <c r="H11" s="11"/>
      <c r="I11" s="18"/>
      <c r="J11" s="4"/>
      <c r="K11" s="11" t="s">
        <v>11</v>
      </c>
      <c r="L11" s="5"/>
    </row>
    <row r="12" spans="1:12" ht="23.25" x14ac:dyDescent="0.35">
      <c r="A12" s="27">
        <v>3</v>
      </c>
      <c r="B12" s="10">
        <v>5851</v>
      </c>
      <c r="C12" s="11">
        <v>2051</v>
      </c>
      <c r="D12" s="11">
        <v>3800</v>
      </c>
      <c r="E12" s="11">
        <v>310</v>
      </c>
      <c r="F12" s="10">
        <v>2193</v>
      </c>
      <c r="G12" s="22" t="s">
        <v>17</v>
      </c>
      <c r="H12" s="11">
        <v>838</v>
      </c>
      <c r="I12" s="12">
        <v>14783</v>
      </c>
      <c r="J12" s="11">
        <f>SUM(I12/I15*I16)</f>
        <v>770.63569095393643</v>
      </c>
      <c r="K12" s="11">
        <f>SUM(H12+J12)</f>
        <v>1608.6356909539363</v>
      </c>
      <c r="L12" s="5"/>
    </row>
    <row r="13" spans="1:12" ht="23.25" x14ac:dyDescent="0.35">
      <c r="A13" s="27"/>
      <c r="B13" s="10"/>
      <c r="C13" s="11"/>
      <c r="D13" s="11"/>
      <c r="E13" s="11"/>
      <c r="F13" s="10"/>
      <c r="G13" s="22" t="s">
        <v>18</v>
      </c>
      <c r="H13" s="11">
        <v>558</v>
      </c>
      <c r="I13" s="12">
        <v>0</v>
      </c>
      <c r="J13" s="11">
        <f>SUM(I13/I15*I16)</f>
        <v>0</v>
      </c>
      <c r="K13" s="11">
        <f>SUM(H13+J13)</f>
        <v>558</v>
      </c>
      <c r="L13" s="5"/>
    </row>
    <row r="14" spans="1:12" ht="23.25" x14ac:dyDescent="0.35">
      <c r="A14" s="27"/>
      <c r="B14" s="10"/>
      <c r="C14" s="11"/>
      <c r="D14" s="11"/>
      <c r="E14" s="11"/>
      <c r="F14" s="10"/>
      <c r="G14" s="22" t="s">
        <v>16</v>
      </c>
      <c r="H14" s="11">
        <v>15</v>
      </c>
      <c r="I14" s="12">
        <v>218</v>
      </c>
      <c r="J14" s="11">
        <f>SUM(I14/I15*I16)</f>
        <v>11.364309046063596</v>
      </c>
      <c r="K14" s="11">
        <f>SUM(H14+J14)</f>
        <v>26.364309046063596</v>
      </c>
      <c r="L14" s="5"/>
    </row>
    <row r="15" spans="1:12" ht="23.25" x14ac:dyDescent="0.35">
      <c r="A15" s="27"/>
      <c r="B15" s="10"/>
      <c r="C15" s="11"/>
      <c r="D15" s="11"/>
      <c r="E15" s="11"/>
      <c r="F15" s="10"/>
      <c r="G15" s="22" t="s">
        <v>12</v>
      </c>
      <c r="H15" s="11">
        <f>SUM(H12:H14)</f>
        <v>1411</v>
      </c>
      <c r="I15" s="12">
        <f>SUM(I12:I14)</f>
        <v>15001</v>
      </c>
      <c r="J15" s="11"/>
      <c r="K15" s="11" t="s">
        <v>11</v>
      </c>
      <c r="L15" s="17"/>
    </row>
    <row r="16" spans="1:12" ht="23.25" x14ac:dyDescent="0.35">
      <c r="A16" s="27"/>
      <c r="B16" s="10"/>
      <c r="C16" s="11"/>
      <c r="D16" s="11"/>
      <c r="E16" s="11"/>
      <c r="F16" s="10"/>
      <c r="G16" s="22" t="s">
        <v>24</v>
      </c>
      <c r="H16" s="11">
        <f>SUM(F12-H15)</f>
        <v>782</v>
      </c>
      <c r="I16" s="12">
        <f>SUM(H16)</f>
        <v>782</v>
      </c>
      <c r="J16" s="11">
        <f>SUM(J12:J15)</f>
        <v>782</v>
      </c>
      <c r="K16" s="15">
        <f>SUM(K12:K15)</f>
        <v>2193</v>
      </c>
      <c r="L16" s="5"/>
    </row>
    <row r="17" spans="1:12" ht="23.25" x14ac:dyDescent="0.35">
      <c r="A17" s="27"/>
      <c r="B17" s="10"/>
      <c r="C17" s="11"/>
      <c r="D17" s="11"/>
      <c r="E17" s="11"/>
      <c r="F17" s="10"/>
      <c r="G17" s="22"/>
      <c r="H17" s="11"/>
      <c r="I17" s="12"/>
      <c r="J17" s="11"/>
      <c r="K17" s="11" t="s">
        <v>11</v>
      </c>
      <c r="L17" s="5"/>
    </row>
    <row r="18" spans="1:12" ht="23.25" x14ac:dyDescent="0.35">
      <c r="A18" s="27">
        <v>4</v>
      </c>
      <c r="B18" s="10">
        <v>4000</v>
      </c>
      <c r="C18" s="11">
        <v>746</v>
      </c>
      <c r="D18" s="11">
        <v>3254</v>
      </c>
      <c r="E18" s="11">
        <v>175</v>
      </c>
      <c r="F18" s="10">
        <v>1926</v>
      </c>
      <c r="G18" s="22" t="s">
        <v>19</v>
      </c>
      <c r="H18" s="11">
        <v>11</v>
      </c>
      <c r="I18" s="12">
        <v>0</v>
      </c>
      <c r="J18" s="11">
        <f>SUM(I18/I22*I23)</f>
        <v>0</v>
      </c>
      <c r="K18" s="11">
        <f>SUM(H18+J18)</f>
        <v>11</v>
      </c>
      <c r="L18" s="5"/>
    </row>
    <row r="19" spans="1:12" ht="23.25" x14ac:dyDescent="0.35">
      <c r="A19" s="27"/>
      <c r="B19" s="10"/>
      <c r="C19" s="11"/>
      <c r="D19" s="11"/>
      <c r="E19" s="11"/>
      <c r="F19" s="10"/>
      <c r="G19" s="22" t="s">
        <v>20</v>
      </c>
      <c r="H19" s="11">
        <v>710</v>
      </c>
      <c r="I19" s="12">
        <v>6712</v>
      </c>
      <c r="J19" s="11">
        <f>SUM(I19/I22*I23)</f>
        <v>578.11960210649499</v>
      </c>
      <c r="K19" s="11">
        <f>SUM(H19+J19)</f>
        <v>1288.119602106495</v>
      </c>
      <c r="L19" s="5"/>
    </row>
    <row r="20" spans="1:12" ht="23.25" x14ac:dyDescent="0.35">
      <c r="A20" s="27"/>
      <c r="B20" s="10"/>
      <c r="C20" s="11"/>
      <c r="D20" s="11"/>
      <c r="E20" s="11"/>
      <c r="F20" s="10"/>
      <c r="G20" s="22" t="s">
        <v>16</v>
      </c>
      <c r="H20" s="11">
        <v>102</v>
      </c>
      <c r="I20" s="12">
        <v>218</v>
      </c>
      <c r="J20" s="11">
        <f>SUM(I20/I22*I23)</f>
        <v>18.776828554710356</v>
      </c>
      <c r="K20" s="11">
        <f>SUM(H20+J20)</f>
        <v>120.77682855471036</v>
      </c>
      <c r="L20" s="5"/>
    </row>
    <row r="21" spans="1:12" ht="23.25" x14ac:dyDescent="0.35">
      <c r="A21" s="27"/>
      <c r="B21" s="10"/>
      <c r="C21" s="11"/>
      <c r="D21" s="11"/>
      <c r="E21" s="11"/>
      <c r="F21" s="10"/>
      <c r="G21" s="22" t="s">
        <v>21</v>
      </c>
      <c r="H21" s="11">
        <v>367</v>
      </c>
      <c r="I21" s="12">
        <v>1615</v>
      </c>
      <c r="J21" s="11">
        <f>SUM(I21/I22*I23)</f>
        <v>139.10356933879461</v>
      </c>
      <c r="K21" s="11">
        <f>SUM(H21+J21)</f>
        <v>506.10356933879461</v>
      </c>
      <c r="L21" s="5"/>
    </row>
    <row r="22" spans="1:12" ht="23.25" x14ac:dyDescent="0.35">
      <c r="A22" s="27"/>
      <c r="B22" s="10"/>
      <c r="C22" s="11"/>
      <c r="D22" s="11"/>
      <c r="E22" s="11"/>
      <c r="F22" s="10"/>
      <c r="G22" s="22" t="s">
        <v>12</v>
      </c>
      <c r="H22" s="11">
        <f>SUM(H18:H21)</f>
        <v>1190</v>
      </c>
      <c r="I22" s="12">
        <f>SUM(I18:I21)</f>
        <v>8545</v>
      </c>
      <c r="J22" s="11" t="s">
        <v>11</v>
      </c>
      <c r="K22" s="11">
        <v>0</v>
      </c>
      <c r="L22" s="17"/>
    </row>
    <row r="23" spans="1:12" ht="23.25" x14ac:dyDescent="0.35">
      <c r="A23" s="27"/>
      <c r="B23" s="10"/>
      <c r="C23" s="11"/>
      <c r="D23" s="11"/>
      <c r="E23" s="11"/>
      <c r="F23" s="10"/>
      <c r="G23" s="22" t="s">
        <v>24</v>
      </c>
      <c r="H23" s="11">
        <f>SUM(F18-H22)</f>
        <v>736</v>
      </c>
      <c r="I23" s="12">
        <f>SUM(H23)</f>
        <v>736</v>
      </c>
      <c r="J23" s="11">
        <f>SUM(J18:J21)</f>
        <v>736</v>
      </c>
      <c r="K23" s="15">
        <f>SUM(K18:K22)</f>
        <v>1926</v>
      </c>
      <c r="L23" s="5"/>
    </row>
    <row r="24" spans="1:12" ht="23.25" x14ac:dyDescent="0.35">
      <c r="A24" s="23"/>
      <c r="B24" s="19"/>
      <c r="C24" s="19"/>
      <c r="D24" s="19"/>
      <c r="E24" s="19"/>
      <c r="F24" s="20">
        <f>SUM(F4:F23)</f>
        <v>7720</v>
      </c>
      <c r="G24" s="23"/>
      <c r="H24" s="19"/>
      <c r="I24" s="19"/>
      <c r="J24" s="19"/>
      <c r="K24" s="19"/>
      <c r="L24" s="19"/>
    </row>
    <row r="25" spans="1:12" ht="23.25" x14ac:dyDescent="0.35">
      <c r="A25" s="28" t="s">
        <v>13</v>
      </c>
      <c r="B25" s="19">
        <v>627</v>
      </c>
      <c r="C25" s="21" t="s">
        <v>18</v>
      </c>
      <c r="D25" s="19">
        <v>558</v>
      </c>
      <c r="E25" s="19"/>
      <c r="F25" s="19"/>
      <c r="G25" s="23"/>
      <c r="H25" s="19"/>
      <c r="I25" s="19"/>
      <c r="J25" s="19"/>
      <c r="K25" s="19"/>
      <c r="L25" s="19"/>
    </row>
    <row r="26" spans="1:12" ht="23.25" x14ac:dyDescent="0.35">
      <c r="A26" s="28" t="s">
        <v>14</v>
      </c>
      <c r="B26" s="19">
        <v>566</v>
      </c>
      <c r="C26" s="21" t="s">
        <v>19</v>
      </c>
      <c r="D26" s="19">
        <v>11</v>
      </c>
      <c r="E26" s="19"/>
      <c r="F26" s="19"/>
      <c r="G26" s="23"/>
      <c r="H26" s="19"/>
      <c r="I26" s="19"/>
      <c r="J26" s="19"/>
      <c r="K26" s="19"/>
      <c r="L26" s="19"/>
    </row>
    <row r="27" spans="1:12" ht="23.25" x14ac:dyDescent="0.35">
      <c r="A27" s="28" t="s">
        <v>15</v>
      </c>
      <c r="B27" s="19">
        <v>2408</v>
      </c>
      <c r="C27" s="21" t="s">
        <v>20</v>
      </c>
      <c r="D27" s="19">
        <v>1288</v>
      </c>
      <c r="E27" s="19"/>
      <c r="F27" s="19"/>
      <c r="G27" s="23"/>
      <c r="H27" s="19"/>
      <c r="I27" s="19"/>
      <c r="J27" s="19"/>
      <c r="K27" s="19"/>
      <c r="L27" s="19"/>
    </row>
    <row r="28" spans="1:12" ht="23.25" x14ac:dyDescent="0.35">
      <c r="A28" s="28" t="s">
        <v>16</v>
      </c>
      <c r="B28" s="19">
        <v>147</v>
      </c>
      <c r="C28" s="21" t="s">
        <v>21</v>
      </c>
      <c r="D28" s="19">
        <v>506</v>
      </c>
      <c r="E28" s="19"/>
      <c r="F28" s="19"/>
      <c r="G28" s="23"/>
      <c r="H28" s="19"/>
      <c r="I28" s="19"/>
      <c r="J28" s="19"/>
      <c r="K28" s="19"/>
      <c r="L28" s="19"/>
    </row>
    <row r="29" spans="1:12" ht="23.25" x14ac:dyDescent="0.35">
      <c r="A29" s="28" t="s">
        <v>17</v>
      </c>
      <c r="B29" s="19">
        <v>1609</v>
      </c>
      <c r="C29" s="19"/>
      <c r="D29" s="19">
        <f>SUM(D25:D28)</f>
        <v>2363</v>
      </c>
      <c r="E29" s="19">
        <f>SUM(B30+D29)</f>
        <v>7720</v>
      </c>
      <c r="F29" s="19"/>
      <c r="G29" s="23"/>
      <c r="H29" s="19"/>
      <c r="I29" s="19"/>
      <c r="J29" s="19"/>
      <c r="K29" s="19"/>
      <c r="L29" s="19"/>
    </row>
    <row r="30" spans="1:12" ht="23.25" x14ac:dyDescent="0.35">
      <c r="A30" s="23"/>
      <c r="B30" s="19">
        <f>SUM(B25:B29)</f>
        <v>5357</v>
      </c>
      <c r="E30" s="19"/>
      <c r="F30" s="19"/>
      <c r="G30" s="23"/>
      <c r="H30" s="19"/>
      <c r="I30" s="19"/>
      <c r="J30" s="19"/>
      <c r="K30" s="19"/>
      <c r="L30" s="19"/>
    </row>
    <row r="31" spans="1:12" ht="23.25" x14ac:dyDescent="0.35">
      <c r="E31" s="19"/>
      <c r="F31" s="19"/>
      <c r="G31" s="23"/>
      <c r="H31" s="19"/>
      <c r="I31" s="19"/>
      <c r="J31" s="19"/>
      <c r="K31" s="19"/>
      <c r="L31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Poitra, Steven P (IHS/POR)</dc:creator>
  <cp:lastModifiedBy>Poitra, Steven P (IHS/POR)</cp:lastModifiedBy>
  <dcterms:created xsi:type="dcterms:W3CDTF">2013-01-14T20:00:43Z</dcterms:created>
  <dcterms:modified xsi:type="dcterms:W3CDTF">2013-01-17T19:51:46Z</dcterms:modified>
</cp:coreProperties>
</file>